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12435"/>
  </bookViews>
  <sheets>
    <sheet name="wykon. I półrocze 2021r.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20" i="1" l="1"/>
  <c r="L20" i="1"/>
  <c r="K20" i="1"/>
  <c r="J20" i="1"/>
  <c r="I20" i="1"/>
  <c r="H20" i="1"/>
  <c r="G20" i="1"/>
  <c r="F20" i="1"/>
  <c r="E20" i="1"/>
  <c r="D20" i="1"/>
  <c r="L8" i="1"/>
  <c r="K8" i="1"/>
  <c r="J8" i="1"/>
  <c r="I8" i="1"/>
  <c r="H8" i="1"/>
  <c r="G8" i="1"/>
  <c r="F8" i="1"/>
  <c r="E8" i="1"/>
  <c r="D8" i="1"/>
  <c r="C8" i="1"/>
  <c r="H45" i="1"/>
  <c r="J45" i="1"/>
  <c r="K45" i="1"/>
  <c r="C45" i="1"/>
  <c r="L46" i="1" l="1"/>
  <c r="K46" i="1"/>
  <c r="J46" i="1"/>
  <c r="I46" i="1"/>
  <c r="G46" i="1"/>
  <c r="F46" i="1"/>
  <c r="E46" i="1"/>
  <c r="D46" i="1"/>
  <c r="C53" i="1"/>
  <c r="H53" i="1" l="1"/>
  <c r="G53" i="1"/>
  <c r="I53" i="1"/>
  <c r="J53" i="1"/>
  <c r="K53" i="1"/>
  <c r="L53" i="1"/>
  <c r="E53" i="1"/>
  <c r="D53" i="1"/>
  <c r="M46" i="1"/>
  <c r="M8" i="1"/>
  <c r="F53" i="1"/>
  <c r="M53" i="1" l="1"/>
</calcChain>
</file>

<file path=xl/sharedStrings.xml><?xml version="1.0" encoding="utf-8"?>
<sst xmlns="http://schemas.openxmlformats.org/spreadsheetml/2006/main" count="110" uniqueCount="82">
  <si>
    <t>Nazwa spzoz:</t>
  </si>
  <si>
    <t>Lp.</t>
  </si>
  <si>
    <t>Zadanie inwestycyjne</t>
  </si>
  <si>
    <t>Plan inwestycji wieloletniej                   (w zł)</t>
  </si>
  <si>
    <t>Środki własne SPZOZ</t>
  </si>
  <si>
    <t>Środki Województwa Śląskiego</t>
  </si>
  <si>
    <t>Środki UE</t>
  </si>
  <si>
    <t>Środki budżetu państwa</t>
  </si>
  <si>
    <t>Środki PFRON</t>
  </si>
  <si>
    <t>Darowizny, dotacje ROPS i inne</t>
  </si>
  <si>
    <t>Razem</t>
  </si>
  <si>
    <t>I</t>
  </si>
  <si>
    <t>Prace modernizacyjne i budowlane:</t>
  </si>
  <si>
    <t>1.</t>
  </si>
  <si>
    <t>2.</t>
  </si>
  <si>
    <t>3.</t>
  </si>
  <si>
    <t>4.</t>
  </si>
  <si>
    <t>5.</t>
  </si>
  <si>
    <t>II</t>
  </si>
  <si>
    <t>Zakupy sprzętu i aparatury medycznej powyżej 10 000 zł:</t>
  </si>
  <si>
    <t>III</t>
  </si>
  <si>
    <t>Pozostałe zakupy:</t>
  </si>
  <si>
    <t>Ogółem poz. I+II+III</t>
  </si>
  <si>
    <t>x</t>
  </si>
  <si>
    <t>Środki WFOŚiGW/ NFOŚiGW w Katowicach</t>
  </si>
  <si>
    <t>Plan na 2022 rok - pierwotny                (w zł)</t>
  </si>
  <si>
    <t>Plan na 2022 rok - po zmianach                (w zł)</t>
  </si>
  <si>
    <t>Szpital Specjalistyczny Nr 2 w Bytomiu</t>
  </si>
  <si>
    <t xml:space="preserve">system obsługi parkingu w tym: szlaban, brama przesuwana, system elektroniczny </t>
  </si>
  <si>
    <t>eCaremed-eZdrowie w szpitalu Specjalistycznym Nr 2 w bytomiu</t>
  </si>
  <si>
    <t>urządzenie do terapii podciśnieniowej</t>
  </si>
  <si>
    <t>myjnia dezynfektor</t>
  </si>
  <si>
    <t>Budowa 50 stanowisktlenowych w oddziałach Pediatrii, Chirurgii, Ginekologii - w związku z Covid</t>
  </si>
  <si>
    <t>zestaw do polisomnografii</t>
  </si>
  <si>
    <t>aparat do krioterapii</t>
  </si>
  <si>
    <t>2 szt głowic do apartu USG dla Kliniki Ginekologii</t>
  </si>
  <si>
    <t>modernizacja bloku nr 3 na potrzeby Oddziału Klinicznego Pediatrii</t>
  </si>
  <si>
    <t xml:space="preserve">Informacja o przebiegu wykonania planu inwestycyjnego za rok 2022 </t>
  </si>
  <si>
    <t>Przebieg wykonania planu inwestycyjnego za 2022 rok z podziałem na źródła finansowania inwestycji (w zł)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</si>
  <si>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</si>
  <si>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</si>
  <si>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</si>
  <si>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</si>
  <si>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</si>
  <si>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</si>
  <si>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</si>
  <si>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</si>
  <si>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</si>
  <si>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</si>
  <si>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</si>
  <si>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</si>
  <si>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</si>
  <si>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</si>
  <si>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</si>
  <si>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</si>
  <si>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</si>
  <si>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</si>
  <si>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</si>
  <si>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</si>
  <si>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Modernizacja połaci dachowej bl. I i II</t>
  </si>
  <si>
    <t>Modernizacja sieci kanalizacyjnej</t>
  </si>
  <si>
    <t>Śląskie Centrum Medycyny Fizykalnej</t>
  </si>
  <si>
    <t>licencje eskierowania</t>
  </si>
  <si>
    <t>spirometr</t>
  </si>
  <si>
    <t>aparat USG</t>
  </si>
  <si>
    <t>oscylometr z rynomanometrem</t>
  </si>
  <si>
    <t>zestaw do manometrii anorektalnej</t>
  </si>
  <si>
    <t>urzadzenie do terapii wysokoprzepływoej 2 szt</t>
  </si>
  <si>
    <t>aparat do pomiaru zawartości wodoru w wydychanym powietrzu</t>
  </si>
  <si>
    <t>respirator noworodkowy NcPap</t>
  </si>
  <si>
    <t>inkubator transportowy</t>
  </si>
  <si>
    <t>zestaw laparoskopowy z oprzyrzadowaniem</t>
  </si>
  <si>
    <t>system mobilnynendoskopii giętkiej i sztywnej</t>
  </si>
  <si>
    <t>mikroskop operacyjny</t>
  </si>
  <si>
    <t>respirator</t>
  </si>
  <si>
    <t>aparat do znieczulania</t>
  </si>
  <si>
    <t>platforma cgirurgiczna z systemem zamykania dużych naczyń koagulacją argonową i ewakuatorem dymów</t>
  </si>
  <si>
    <t>zestaw pomp infuzyjnych</t>
  </si>
  <si>
    <t>respiratory i kardiomonitory</t>
  </si>
  <si>
    <t>kardiomonitory 4 szt</t>
  </si>
  <si>
    <t>łóżka bariatryczne 2 szt</t>
  </si>
  <si>
    <t>urządzenie do barwienia preparatów histopatologicznych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</si>
</sst>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,_z_ł_-;\-* #,##0.00,_z_ł_-;_-* \-??\ _z_ł_-;_-@_-"/>
  </numFmts>
  <fonts count="6" x14ac:knownFonts="1">
    <font>
      <sz val="11"/>
      <color theme="1"/>
      <name val="Calibri"/>
      <family val="2"/>
      <charset val="238"/>
      <scheme val="minor"/>
    </font>
    <font>
      <b/>
      <sz val="10.5"/>
      <color theme="1"/>
      <name val="Arial"/>
      <family val="2"/>
      <charset val="238"/>
    </font>
    <font>
      <sz val="10.5"/>
      <color theme="1"/>
      <name val="Arial"/>
      <family val="2"/>
      <charset val="238"/>
    </font>
    <font>
      <b/>
      <sz val="10.5"/>
      <name val="Arial"/>
      <family val="2"/>
      <charset val="238"/>
    </font>
    <font>
      <sz val="10.5"/>
      <name val="Arial"/>
      <family val="2"/>
      <charset val="238"/>
    </font>
    <font>
      <b/>
      <i/>
      <sz val="12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/>
    <xf numFmtId="0" fontId="1" fillId="0" borderId="0" xfId="0" applyFont="1" applyBorder="1" applyAlignment="1">
      <alignment horizontal="center"/>
    </xf>
    <xf numFmtId="0" fontId="2" fillId="0" borderId="0" xfId="0" applyFont="1" applyBorder="1"/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vertical="center" wrapText="1"/>
    </xf>
    <xf numFmtId="4" fontId="4" fillId="0" borderId="2" xfId="0" applyNumberFormat="1" applyFont="1" applyFill="1" applyBorder="1" applyAlignment="1">
      <alignment vertical="center" wrapText="1"/>
    </xf>
    <xf numFmtId="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4" fontId="2" fillId="0" borderId="3" xfId="0" applyNumberFormat="1" applyFont="1" applyBorder="1" applyAlignment="1">
      <alignment vertical="center"/>
    </xf>
    <xf numFmtId="4" fontId="2" fillId="0" borderId="2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/>
    </xf>
    <xf numFmtId="4" fontId="1" fillId="0" borderId="1" xfId="0" applyNumberFormat="1" applyFont="1" applyBorder="1" applyAlignment="1">
      <alignment vertical="center"/>
    </xf>
    <xf numFmtId="4" fontId="1" fillId="0" borderId="2" xfId="0" applyNumberFormat="1" applyFont="1" applyBorder="1" applyAlignment="1">
      <alignment vertical="center"/>
    </xf>
    <xf numFmtId="4" fontId="1" fillId="0" borderId="3" xfId="0" applyNumberFormat="1" applyFont="1" applyBorder="1" applyAlignment="1">
      <alignment vertical="center"/>
    </xf>
    <xf numFmtId="0" fontId="1" fillId="0" borderId="0" xfId="0" applyFont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2" xfId="0" applyNumberFormat="1" applyFont="1" applyFill="1" applyBorder="1" applyAlignment="1">
      <alignment vertical="center" wrapText="1"/>
    </xf>
    <xf numFmtId="4" fontId="3" fillId="0" borderId="3" xfId="0" applyNumberFormat="1" applyFont="1" applyFill="1" applyBorder="1" applyAlignment="1">
      <alignment vertical="center" wrapText="1"/>
    </xf>
    <xf numFmtId="0" fontId="1" fillId="0" borderId="0" xfId="0" applyFont="1"/>
    <xf numFmtId="4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2"/>
  <sheetViews>
    <sheetView tabSelected="1" topLeftCell="B19" zoomScaleNormal="100" workbookViewId="0">
      <selection activeCell="F58" sqref="F58"/>
    </sheetView>
  </sheetViews>
  <sheetFormatPr defaultRowHeight="13.5" x14ac:dyDescent="0.2"/>
  <cols>
    <col min="1" max="1" width="9.140625" style="1"/>
    <col min="2" max="2" width="34" style="19" customWidth="1"/>
    <col min="3" max="5" width="17.28515625" style="2" customWidth="1"/>
    <col min="6" max="6" width="13.28515625" style="2" customWidth="1"/>
    <col min="7" max="7" width="16.140625" style="2" customWidth="1"/>
    <col min="8" max="8" width="12.85546875" style="2" customWidth="1"/>
    <col min="9" max="9" width="13" style="2" customWidth="1"/>
    <col min="10" max="10" width="12.28515625" style="2" customWidth="1"/>
    <col min="11" max="11" width="13.5703125" style="2" customWidth="1"/>
    <col min="12" max="12" width="16.28515625" style="2" customWidth="1"/>
    <col min="13" max="13" width="21.42578125" style="2" customWidth="1"/>
    <col min="14" max="16384" width="9.140625" style="2"/>
  </cols>
  <sheetData>
    <row r="1" spans="1:14" ht="15" x14ac:dyDescent="0.2">
      <c r="A1" s="24" t="s">
        <v>37</v>
      </c>
      <c r="B1" s="24"/>
      <c r="C1" s="24"/>
      <c r="D1" s="24"/>
      <c r="E1" s="24"/>
    </row>
    <row r="3" spans="1:14" ht="21.75" customHeight="1" x14ac:dyDescent="0.2">
      <c r="B3" s="22" t="s">
        <v>0</v>
      </c>
      <c r="C3" s="26" t="s">
        <v>27</v>
      </c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4" x14ac:dyDescent="0.2">
      <c r="B4" s="3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4"/>
    </row>
    <row r="6" spans="1:14" ht="23.25" customHeight="1" x14ac:dyDescent="0.2">
      <c r="A6" s="28" t="s">
        <v>1</v>
      </c>
      <c r="B6" s="29" t="s">
        <v>2</v>
      </c>
      <c r="C6" s="30" t="s">
        <v>3</v>
      </c>
      <c r="D6" s="29" t="s">
        <v>25</v>
      </c>
      <c r="E6" s="31" t="s">
        <v>26</v>
      </c>
      <c r="F6" s="32" t="s">
        <v>38</v>
      </c>
      <c r="G6" s="29"/>
      <c r="H6" s="29"/>
      <c r="I6" s="29"/>
      <c r="J6" s="29"/>
      <c r="K6" s="29"/>
      <c r="L6" s="29"/>
      <c r="M6" s="29"/>
    </row>
    <row r="7" spans="1:14" ht="54" x14ac:dyDescent="0.2">
      <c r="A7" s="28"/>
      <c r="B7" s="29"/>
      <c r="C7" s="30"/>
      <c r="D7" s="29"/>
      <c r="E7" s="31"/>
      <c r="F7" s="5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24</v>
      </c>
      <c r="L7" s="6" t="s">
        <v>9</v>
      </c>
      <c r="M7" s="6" t="s">
        <v>10</v>
      </c>
    </row>
    <row r="8" spans="1:14" ht="36.75" customHeight="1" x14ac:dyDescent="0.2">
      <c r="A8" s="7" t="s">
        <v>11</v>
      </c>
      <c r="B8" s="8" t="s">
        <v>12</v>
      </c>
      <c r="C8" s="33">
        <f>SUM(C9:C18)</f>
        <v>9838406</v>
      </c>
      <c r="D8" s="33">
        <f>SUM(D9:D18)</f>
        <v>8403788.5500000007</v>
      </c>
      <c r="E8" s="34">
        <f>SUM(E9:E18)</f>
        <v>8239368.0199999996</v>
      </c>
      <c r="F8" s="35">
        <f>SUM(F9:F18)</f>
        <v>48800.22</v>
      </c>
      <c r="G8" s="33">
        <f>SUM(G9:G18)</f>
        <v>2271623.81</v>
      </c>
      <c r="H8" s="33">
        <f>SUM(H9:H18)</f>
        <v>5189693.49</v>
      </c>
      <c r="I8" s="33">
        <f>SUM(I9:I18)</f>
        <v>729250.5</v>
      </c>
      <c r="J8" s="33">
        <f>SUM(J9:J18)</f>
        <v>0</v>
      </c>
      <c r="K8" s="33">
        <f>SUM(K9:K18)</f>
        <v>0</v>
      </c>
      <c r="L8" s="33">
        <f>SUM(L9:L18)</f>
        <v>0</v>
      </c>
      <c r="M8" s="16">
        <f>SUM(F8:L8)</f>
        <v>8239368.0200000005</v>
      </c>
    </row>
    <row r="9" spans="1:14" ht="40.5" x14ac:dyDescent="0.2">
      <c r="A9" s="12" t="s">
        <v>13</v>
      </c>
      <c r="B9" s="8" t="s">
        <v>28</v>
      </c>
      <c r="C9" s="9"/>
      <c r="D9" s="9">
        <v>150000</v>
      </c>
      <c r="E9" s="10">
        <v>0</v>
      </c>
      <c r="F9" s="13"/>
      <c r="G9" s="11"/>
      <c r="H9" s="11"/>
      <c r="I9" s="11"/>
      <c r="J9" s="11"/>
      <c r="K9" s="11"/>
      <c r="L9" s="11"/>
      <c r="M9" s="11"/>
    </row>
    <row r="10" spans="1:14" ht="27" x14ac:dyDescent="0.2">
      <c r="A10" s="12" t="s">
        <v>14</v>
      </c>
      <c r="B10" s="8" t="s">
        <v>29</v>
      </c>
      <c r="C10" s="9">
        <v>9838406</v>
      </c>
      <c r="D10" s="9">
        <v>8253788.5499999998</v>
      </c>
      <c r="E10" s="10">
        <v>6110503.7000000002</v>
      </c>
      <c r="F10" s="13">
        <v>26417.599999999999</v>
      </c>
      <c r="G10" s="11">
        <v>894623.81</v>
      </c>
      <c r="H10" s="11">
        <v>5189462.29</v>
      </c>
      <c r="I10" s="11"/>
      <c r="J10" s="11"/>
      <c r="K10" s="11"/>
      <c r="L10" s="11"/>
      <c r="M10" s="11"/>
    </row>
    <row r="11" spans="1:14" ht="40.5" x14ac:dyDescent="0.2">
      <c r="A11" s="12" t="s">
        <v>15</v>
      </c>
      <c r="B11" s="8" t="s">
        <v>32</v>
      </c>
      <c r="C11" s="9"/>
      <c r="D11" s="9"/>
      <c r="E11" s="10">
        <v>729250.5</v>
      </c>
      <c r="F11" s="13"/>
      <c r="G11" s="11"/>
      <c r="H11" s="11"/>
      <c r="I11" s="11">
        <v>729250.5</v>
      </c>
      <c r="J11" s="11"/>
      <c r="K11" s="11"/>
      <c r="L11" s="11"/>
      <c r="M11" s="11"/>
    </row>
    <row r="12" spans="1:14" ht="40.5" x14ac:dyDescent="0.2">
      <c r="A12" s="12" t="s">
        <v>16</v>
      </c>
      <c r="B12" s="8" t="s">
        <v>36</v>
      </c>
      <c r="C12" s="9"/>
      <c r="D12" s="9"/>
      <c r="E12" s="10">
        <v>2000</v>
      </c>
      <c r="F12" s="13">
        <v>2000</v>
      </c>
      <c r="G12" s="11"/>
      <c r="H12" s="11"/>
      <c r="I12" s="11"/>
      <c r="J12" s="11"/>
      <c r="K12" s="11"/>
      <c r="L12" s="11"/>
      <c r="M12" s="11"/>
    </row>
    <row r="13" spans="1:14" ht="27" x14ac:dyDescent="0.2">
      <c r="A13" s="12" t="s">
        <v>17</v>
      </c>
      <c r="B13" s="8" t="s">
        <v>59</v>
      </c>
      <c r="C13" s="9"/>
      <c r="D13" s="9"/>
      <c r="E13" s="10">
        <v>610572.88</v>
      </c>
      <c r="F13" s="13">
        <v>8572.8799999999992</v>
      </c>
      <c r="G13" s="11">
        <v>602000</v>
      </c>
      <c r="H13" s="11"/>
      <c r="I13" s="11"/>
      <c r="J13" s="11"/>
      <c r="K13" s="11"/>
      <c r="L13" s="11"/>
      <c r="M13" s="11"/>
    </row>
    <row r="14" spans="1:14" ht="27" x14ac:dyDescent="0.2">
      <c r="A14" s="12" t="s">
        <v>39</v>
      </c>
      <c r="B14" s="8" t="s">
        <v>60</v>
      </c>
      <c r="C14" s="9"/>
      <c r="D14" s="9"/>
      <c r="E14" s="10">
        <v>784001.44</v>
      </c>
      <c r="F14" s="13">
        <v>9001.44</v>
      </c>
      <c r="G14" s="11">
        <v>775000</v>
      </c>
      <c r="H14" s="11"/>
      <c r="I14" s="11"/>
      <c r="J14" s="11"/>
      <c r="K14" s="11"/>
      <c r="L14" s="11"/>
      <c r="M14" s="11"/>
    </row>
    <row r="15" spans="1:14" ht="27" x14ac:dyDescent="0.2">
      <c r="A15" s="12" t="s">
        <v>40</v>
      </c>
      <c r="B15" s="8" t="s">
        <v>61</v>
      </c>
      <c r="C15" s="9"/>
      <c r="D15" s="9"/>
      <c r="E15" s="10">
        <v>272</v>
      </c>
      <c r="F15" s="13">
        <v>40.799999999999997</v>
      </c>
      <c r="G15" s="11"/>
      <c r="H15" s="11">
        <v>231.2</v>
      </c>
      <c r="I15" s="11"/>
      <c r="J15" s="11"/>
      <c r="K15" s="11"/>
      <c r="L15" s="11"/>
      <c r="M15" s="11"/>
    </row>
    <row r="16" spans="1:14" x14ac:dyDescent="0.2">
      <c r="A16" s="12" t="s">
        <v>41</v>
      </c>
      <c r="B16" s="8" t="s">
        <v>62</v>
      </c>
      <c r="C16" s="9"/>
      <c r="D16" s="9"/>
      <c r="E16" s="10">
        <v>2767.5</v>
      </c>
      <c r="F16" s="13">
        <v>2767.5</v>
      </c>
      <c r="G16" s="11"/>
      <c r="H16" s="11"/>
      <c r="I16" s="11"/>
      <c r="J16" s="11"/>
      <c r="K16" s="11"/>
      <c r="L16" s="11"/>
      <c r="M16" s="11"/>
    </row>
    <row r="17" spans="1:14" x14ac:dyDescent="0.2">
      <c r="A17" s="12" t="s">
        <v>42</v>
      </c>
      <c r="B17" s="8"/>
      <c r="C17" s="9"/>
      <c r="D17" s="9"/>
      <c r="E17" s="10"/>
      <c r="F17" s="13"/>
      <c r="G17" s="11"/>
      <c r="H17" s="11"/>
      <c r="I17" s="11"/>
      <c r="J17" s="11"/>
      <c r="K17" s="11"/>
      <c r="L17" s="11"/>
      <c r="M17" s="11"/>
    </row>
    <row r="18" spans="1:14" x14ac:dyDescent="0.2">
      <c r="A18" s="12" t="s">
        <v>43</v>
      </c>
      <c r="B18" s="8"/>
      <c r="C18" s="9"/>
      <c r="D18" s="9"/>
      <c r="E18" s="10"/>
      <c r="F18" s="13"/>
      <c r="G18" s="11"/>
      <c r="H18" s="11"/>
      <c r="I18" s="11"/>
      <c r="J18" s="11"/>
      <c r="K18" s="11"/>
      <c r="L18" s="11"/>
      <c r="M18" s="11"/>
    </row>
    <row r="19" spans="1:14" x14ac:dyDescent="0.2">
      <c r="A19" s="12"/>
      <c r="B19" s="8"/>
      <c r="C19" s="9"/>
      <c r="D19" s="9"/>
      <c r="E19" s="9"/>
      <c r="F19" s="9"/>
      <c r="G19" s="9"/>
      <c r="H19" s="9"/>
      <c r="I19" s="9"/>
      <c r="J19" s="9"/>
      <c r="K19" s="9"/>
      <c r="L19" s="9"/>
      <c r="M19" s="11"/>
    </row>
    <row r="20" spans="1:14" ht="43.5" customHeight="1" x14ac:dyDescent="0.2">
      <c r="A20" s="7" t="s">
        <v>18</v>
      </c>
      <c r="B20" s="8" t="s">
        <v>19</v>
      </c>
      <c r="C20" s="8" t="s">
        <v>23</v>
      </c>
      <c r="D20" s="33">
        <f>SUM(D21:D45)</f>
        <v>151600</v>
      </c>
      <c r="E20" s="34">
        <f>SUM(E21:E45)</f>
        <v>5870571.6699999999</v>
      </c>
      <c r="F20" s="35">
        <f>SUM(F21:F45)</f>
        <v>234852.2</v>
      </c>
      <c r="G20" s="33">
        <f>SUM(G21:G45)</f>
        <v>1615200</v>
      </c>
      <c r="H20" s="33">
        <f>SUM(H21:H45)</f>
        <v>0</v>
      </c>
      <c r="I20" s="33">
        <f>SUM(I21:I45)</f>
        <v>3466193.4699999997</v>
      </c>
      <c r="J20" s="33">
        <f>SUM(J21:J45)</f>
        <v>0</v>
      </c>
      <c r="K20" s="33">
        <f>SUM(K21:K45)</f>
        <v>0</v>
      </c>
      <c r="L20" s="33">
        <f>SUM(L21:L45)</f>
        <v>554326</v>
      </c>
      <c r="M20" s="16">
        <f>SUM(F20:L20)</f>
        <v>5870571.6699999999</v>
      </c>
      <c r="N20" s="36"/>
    </row>
    <row r="21" spans="1:14" ht="27" x14ac:dyDescent="0.2">
      <c r="A21" s="12" t="s">
        <v>13</v>
      </c>
      <c r="B21" s="8" t="s">
        <v>81</v>
      </c>
      <c r="C21" s="20" t="s">
        <v>23</v>
      </c>
      <c r="D21" s="9">
        <v>130000</v>
      </c>
      <c r="E21" s="10">
        <v>130000</v>
      </c>
      <c r="F21" s="13">
        <v>3000</v>
      </c>
      <c r="G21" s="11">
        <v>127000</v>
      </c>
      <c r="H21" s="11"/>
      <c r="I21" s="11"/>
      <c r="J21" s="11"/>
      <c r="K21" s="11"/>
      <c r="L21" s="11"/>
      <c r="M21" s="11"/>
    </row>
    <row r="22" spans="1:14" x14ac:dyDescent="0.2">
      <c r="A22" s="12" t="s">
        <v>14</v>
      </c>
      <c r="B22" s="8" t="s">
        <v>33</v>
      </c>
      <c r="C22" s="20" t="s">
        <v>23</v>
      </c>
      <c r="D22" s="9"/>
      <c r="E22" s="10">
        <v>92000</v>
      </c>
      <c r="F22" s="13"/>
      <c r="G22" s="11"/>
      <c r="H22" s="11"/>
      <c r="I22" s="11"/>
      <c r="J22" s="11"/>
      <c r="K22" s="11"/>
      <c r="L22" s="11">
        <v>92000</v>
      </c>
      <c r="M22" s="11"/>
    </row>
    <row r="23" spans="1:14" ht="27" x14ac:dyDescent="0.2">
      <c r="A23" s="12" t="s">
        <v>15</v>
      </c>
      <c r="B23" s="8" t="s">
        <v>30</v>
      </c>
      <c r="C23" s="20" t="s">
        <v>23</v>
      </c>
      <c r="D23" s="9">
        <v>21600</v>
      </c>
      <c r="E23" s="10">
        <v>21600</v>
      </c>
      <c r="F23" s="13">
        <v>21600</v>
      </c>
      <c r="G23" s="11"/>
      <c r="H23" s="11"/>
      <c r="I23" s="11"/>
      <c r="J23" s="11"/>
      <c r="K23" s="11"/>
      <c r="L23" s="11"/>
      <c r="M23" s="11"/>
    </row>
    <row r="24" spans="1:14" x14ac:dyDescent="0.2">
      <c r="A24" s="12" t="s">
        <v>16</v>
      </c>
      <c r="B24" s="8" t="s">
        <v>34</v>
      </c>
      <c r="C24" s="20" t="s">
        <v>23</v>
      </c>
      <c r="D24" s="9"/>
      <c r="E24" s="10">
        <v>0</v>
      </c>
      <c r="F24" s="13"/>
      <c r="G24" s="11"/>
      <c r="H24" s="11"/>
      <c r="I24" s="11"/>
      <c r="J24" s="11"/>
      <c r="K24" s="11"/>
      <c r="L24" s="11"/>
      <c r="M24" s="11"/>
    </row>
    <row r="25" spans="1:14" ht="27" x14ac:dyDescent="0.2">
      <c r="A25" s="12" t="s">
        <v>17</v>
      </c>
      <c r="B25" s="8" t="s">
        <v>35</v>
      </c>
      <c r="C25" s="20" t="s">
        <v>23</v>
      </c>
      <c r="D25" s="9"/>
      <c r="E25" s="10">
        <v>57000</v>
      </c>
      <c r="F25" s="13">
        <v>57000</v>
      </c>
      <c r="G25" s="11"/>
      <c r="H25" s="11"/>
      <c r="I25" s="11"/>
      <c r="J25" s="11"/>
      <c r="K25" s="11"/>
      <c r="L25" s="11"/>
      <c r="M25" s="11"/>
    </row>
    <row r="26" spans="1:14" x14ac:dyDescent="0.2">
      <c r="A26" s="12" t="s">
        <v>39</v>
      </c>
      <c r="B26" s="8" t="s">
        <v>63</v>
      </c>
      <c r="C26" s="20"/>
      <c r="D26" s="9"/>
      <c r="E26" s="10">
        <v>25326</v>
      </c>
      <c r="F26" s="13"/>
      <c r="G26" s="11"/>
      <c r="H26" s="11"/>
      <c r="I26" s="11"/>
      <c r="J26" s="11"/>
      <c r="K26" s="11"/>
      <c r="L26" s="11">
        <v>25326</v>
      </c>
      <c r="M26" s="11"/>
    </row>
    <row r="27" spans="1:14" x14ac:dyDescent="0.2">
      <c r="A27" s="12" t="s">
        <v>40</v>
      </c>
      <c r="B27" s="8" t="s">
        <v>64</v>
      </c>
      <c r="C27" s="20"/>
      <c r="D27" s="9"/>
      <c r="E27" s="10">
        <v>350000</v>
      </c>
      <c r="F27" s="13">
        <v>4000</v>
      </c>
      <c r="G27" s="11">
        <v>346000</v>
      </c>
      <c r="H27" s="11"/>
      <c r="I27" s="11"/>
      <c r="J27" s="11"/>
      <c r="K27" s="11"/>
      <c r="L27" s="11"/>
      <c r="M27" s="11"/>
    </row>
    <row r="28" spans="1:14" x14ac:dyDescent="0.2">
      <c r="A28" s="12" t="s">
        <v>41</v>
      </c>
      <c r="B28" s="8" t="s">
        <v>65</v>
      </c>
      <c r="C28" s="20"/>
      <c r="D28" s="9"/>
      <c r="E28" s="10">
        <v>168202.65</v>
      </c>
      <c r="F28" s="13">
        <v>2202.65</v>
      </c>
      <c r="G28" s="11">
        <v>166000</v>
      </c>
      <c r="H28" s="11"/>
      <c r="I28" s="11"/>
      <c r="J28" s="11"/>
      <c r="K28" s="11"/>
      <c r="L28" s="11"/>
      <c r="M28" s="11"/>
    </row>
    <row r="29" spans="1:14" ht="27" x14ac:dyDescent="0.2">
      <c r="A29" s="12" t="s">
        <v>42</v>
      </c>
      <c r="B29" s="8" t="s">
        <v>66</v>
      </c>
      <c r="C29" s="20"/>
      <c r="D29" s="9"/>
      <c r="E29" s="10">
        <v>197100</v>
      </c>
      <c r="F29" s="13">
        <v>2500</v>
      </c>
      <c r="G29" s="11">
        <v>194600</v>
      </c>
      <c r="H29" s="11"/>
      <c r="I29" s="11"/>
      <c r="J29" s="11"/>
      <c r="K29" s="11"/>
      <c r="L29" s="11"/>
      <c r="M29" s="11"/>
    </row>
    <row r="30" spans="1:14" ht="27" x14ac:dyDescent="0.2">
      <c r="A30" s="12" t="s">
        <v>43</v>
      </c>
      <c r="B30" s="8" t="s">
        <v>67</v>
      </c>
      <c r="C30" s="20"/>
      <c r="D30" s="9"/>
      <c r="E30" s="10">
        <v>23328</v>
      </c>
      <c r="F30" s="13">
        <v>428</v>
      </c>
      <c r="G30" s="11">
        <v>22900</v>
      </c>
      <c r="H30" s="11"/>
      <c r="I30" s="11"/>
      <c r="J30" s="11"/>
      <c r="K30" s="11"/>
      <c r="L30" s="11"/>
      <c r="M30" s="11"/>
    </row>
    <row r="31" spans="1:14" ht="40.5" x14ac:dyDescent="0.2">
      <c r="A31" s="12" t="s">
        <v>44</v>
      </c>
      <c r="B31" s="8" t="s">
        <v>68</v>
      </c>
      <c r="C31" s="20"/>
      <c r="D31" s="9"/>
      <c r="E31" s="10">
        <v>12960</v>
      </c>
      <c r="F31" s="13">
        <v>260</v>
      </c>
      <c r="G31" s="11">
        <v>12700</v>
      </c>
      <c r="H31" s="11"/>
      <c r="I31" s="11"/>
      <c r="J31" s="11"/>
      <c r="K31" s="11"/>
      <c r="L31" s="11"/>
      <c r="M31" s="11"/>
    </row>
    <row r="32" spans="1:14" x14ac:dyDescent="0.2">
      <c r="A32" s="12" t="s">
        <v>45</v>
      </c>
      <c r="B32" s="8" t="s">
        <v>69</v>
      </c>
      <c r="C32" s="20"/>
      <c r="D32" s="9"/>
      <c r="E32" s="10">
        <v>140398.92000000001</v>
      </c>
      <c r="F32" s="13">
        <v>2398.92</v>
      </c>
      <c r="G32" s="11">
        <v>138000</v>
      </c>
      <c r="H32" s="11"/>
      <c r="I32" s="11"/>
      <c r="J32" s="11"/>
      <c r="K32" s="11"/>
      <c r="L32" s="11"/>
      <c r="M32" s="11"/>
    </row>
    <row r="33" spans="1:13" x14ac:dyDescent="0.2">
      <c r="A33" s="12" t="s">
        <v>46</v>
      </c>
      <c r="B33" s="8" t="s">
        <v>64</v>
      </c>
      <c r="C33" s="20"/>
      <c r="D33" s="9"/>
      <c r="E33" s="10">
        <v>448200</v>
      </c>
      <c r="F33" s="13">
        <v>67230</v>
      </c>
      <c r="G33" s="11"/>
      <c r="H33" s="11"/>
      <c r="I33" s="11">
        <v>380970</v>
      </c>
      <c r="J33" s="11"/>
      <c r="K33" s="11"/>
      <c r="L33" s="11"/>
      <c r="M33" s="11"/>
    </row>
    <row r="34" spans="1:13" x14ac:dyDescent="0.2">
      <c r="A34" s="12" t="s">
        <v>47</v>
      </c>
      <c r="B34" s="8" t="s">
        <v>70</v>
      </c>
      <c r="C34" s="20"/>
      <c r="D34" s="9"/>
      <c r="E34" s="10">
        <v>199000.8</v>
      </c>
      <c r="F34" s="13">
        <v>29850.12</v>
      </c>
      <c r="G34" s="11"/>
      <c r="H34" s="11"/>
      <c r="I34" s="11">
        <v>169150.68</v>
      </c>
      <c r="J34" s="11"/>
      <c r="K34" s="11"/>
      <c r="L34" s="11"/>
      <c r="M34" s="11"/>
    </row>
    <row r="35" spans="1:13" ht="27" x14ac:dyDescent="0.2">
      <c r="A35" s="12" t="s">
        <v>48</v>
      </c>
      <c r="B35" s="8" t="s">
        <v>71</v>
      </c>
      <c r="C35" s="20"/>
      <c r="D35" s="9"/>
      <c r="E35" s="10">
        <v>199156.32</v>
      </c>
      <c r="F35" s="13">
        <v>29873.45</v>
      </c>
      <c r="G35" s="11"/>
      <c r="H35" s="11"/>
      <c r="I35" s="11">
        <v>169282.87</v>
      </c>
      <c r="J35" s="11"/>
      <c r="K35" s="11"/>
      <c r="L35" s="11"/>
      <c r="M35" s="11"/>
    </row>
    <row r="36" spans="1:13" ht="27" x14ac:dyDescent="0.2">
      <c r="A36" s="12" t="s">
        <v>49</v>
      </c>
      <c r="B36" s="8" t="s">
        <v>72</v>
      </c>
      <c r="C36" s="20"/>
      <c r="D36" s="9"/>
      <c r="E36" s="10">
        <v>185000</v>
      </c>
      <c r="F36" s="13"/>
      <c r="G36" s="11"/>
      <c r="H36" s="11"/>
      <c r="I36" s="11"/>
      <c r="J36" s="11"/>
      <c r="K36" s="11"/>
      <c r="L36" s="11">
        <v>185000</v>
      </c>
      <c r="M36" s="11"/>
    </row>
    <row r="37" spans="1:13" x14ac:dyDescent="0.2">
      <c r="A37" s="12" t="s">
        <v>50</v>
      </c>
      <c r="B37" s="8" t="s">
        <v>73</v>
      </c>
      <c r="C37" s="20"/>
      <c r="D37" s="9"/>
      <c r="E37" s="10">
        <v>252000</v>
      </c>
      <c r="F37" s="13"/>
      <c r="G37" s="11"/>
      <c r="H37" s="11"/>
      <c r="I37" s="11"/>
      <c r="J37" s="11"/>
      <c r="K37" s="11"/>
      <c r="L37" s="11">
        <v>252000</v>
      </c>
      <c r="M37" s="11"/>
    </row>
    <row r="38" spans="1:13" x14ac:dyDescent="0.2">
      <c r="A38" s="12" t="s">
        <v>51</v>
      </c>
      <c r="B38" s="8" t="s">
        <v>74</v>
      </c>
      <c r="C38" s="20"/>
      <c r="D38" s="9"/>
      <c r="E38" s="10">
        <v>71820</v>
      </c>
      <c r="F38" s="13">
        <v>1820</v>
      </c>
      <c r="G38" s="11">
        <v>70000</v>
      </c>
      <c r="H38" s="11"/>
      <c r="I38" s="11"/>
      <c r="J38" s="11"/>
      <c r="K38" s="11"/>
      <c r="L38" s="11"/>
      <c r="M38" s="11"/>
    </row>
    <row r="39" spans="1:13" x14ac:dyDescent="0.2">
      <c r="A39" s="12" t="s">
        <v>52</v>
      </c>
      <c r="B39" s="8" t="s">
        <v>75</v>
      </c>
      <c r="C39" s="20"/>
      <c r="D39" s="9"/>
      <c r="E39" s="10">
        <v>194400</v>
      </c>
      <c r="F39" s="13">
        <v>2400</v>
      </c>
      <c r="G39" s="11">
        <v>192000</v>
      </c>
      <c r="H39" s="11"/>
      <c r="I39" s="11"/>
      <c r="J39" s="11"/>
      <c r="K39" s="11"/>
      <c r="L39" s="11"/>
      <c r="M39" s="11"/>
    </row>
    <row r="40" spans="1:13" ht="27" x14ac:dyDescent="0.2">
      <c r="A40" s="12" t="s">
        <v>53</v>
      </c>
      <c r="B40" s="8" t="s">
        <v>71</v>
      </c>
      <c r="C40" s="20"/>
      <c r="D40" s="9"/>
      <c r="E40" s="10">
        <v>206294.28</v>
      </c>
      <c r="F40" s="13">
        <v>7294.28</v>
      </c>
      <c r="G40" s="11">
        <v>199000</v>
      </c>
      <c r="H40" s="11"/>
      <c r="I40" s="11"/>
      <c r="J40" s="11"/>
      <c r="K40" s="11"/>
      <c r="L40" s="11"/>
      <c r="M40" s="11"/>
    </row>
    <row r="41" spans="1:13" ht="54" x14ac:dyDescent="0.2">
      <c r="A41" s="12" t="s">
        <v>54</v>
      </c>
      <c r="B41" s="8" t="s">
        <v>76</v>
      </c>
      <c r="C41" s="20"/>
      <c r="D41" s="9"/>
      <c r="E41" s="10">
        <v>149994.78</v>
      </c>
      <c r="F41" s="13">
        <v>2994.78</v>
      </c>
      <c r="G41" s="11">
        <v>147000</v>
      </c>
      <c r="H41" s="11"/>
      <c r="I41" s="11"/>
      <c r="J41" s="11"/>
      <c r="K41" s="11"/>
      <c r="L41" s="11"/>
      <c r="M41" s="11"/>
    </row>
    <row r="42" spans="1:13" x14ac:dyDescent="0.2">
      <c r="A42" s="12" t="s">
        <v>55</v>
      </c>
      <c r="B42" s="8" t="s">
        <v>77</v>
      </c>
      <c r="C42" s="20"/>
      <c r="D42" s="9"/>
      <c r="E42" s="10">
        <v>1635660</v>
      </c>
      <c r="F42" s="13"/>
      <c r="G42" s="11"/>
      <c r="H42" s="11"/>
      <c r="I42" s="11">
        <v>1635660</v>
      </c>
      <c r="J42" s="11"/>
      <c r="K42" s="11"/>
      <c r="L42" s="11"/>
      <c r="M42" s="11"/>
    </row>
    <row r="43" spans="1:13" x14ac:dyDescent="0.2">
      <c r="A43" s="12" t="s">
        <v>56</v>
      </c>
      <c r="B43" s="8" t="s">
        <v>78</v>
      </c>
      <c r="C43" s="20"/>
      <c r="D43" s="9"/>
      <c r="E43" s="10">
        <v>1070820</v>
      </c>
      <c r="F43" s="13"/>
      <c r="G43" s="11"/>
      <c r="H43" s="11"/>
      <c r="I43" s="11">
        <v>1070820</v>
      </c>
      <c r="J43" s="11"/>
      <c r="K43" s="11"/>
      <c r="L43" s="11"/>
      <c r="M43" s="11"/>
    </row>
    <row r="44" spans="1:13" x14ac:dyDescent="0.2">
      <c r="A44" s="12" t="s">
        <v>57</v>
      </c>
      <c r="B44" s="8" t="s">
        <v>79</v>
      </c>
      <c r="C44" s="20"/>
      <c r="D44" s="9"/>
      <c r="E44" s="10">
        <v>40309.919999999998</v>
      </c>
      <c r="F44" s="13"/>
      <c r="G44" s="11"/>
      <c r="H44" s="11"/>
      <c r="I44" s="11">
        <v>40309.919999999998</v>
      </c>
      <c r="J44" s="11"/>
      <c r="K44" s="11"/>
      <c r="L44" s="11"/>
      <c r="M44" s="11"/>
    </row>
    <row r="45" spans="1:13" x14ac:dyDescent="0.2">
      <c r="A45" s="12" t="s">
        <v>58</v>
      </c>
      <c r="B45" s="8"/>
      <c r="C45" s="20">
        <f>SUM(C21:C44)</f>
        <v>0</v>
      </c>
      <c r="D45" s="37"/>
      <c r="E45" s="20"/>
      <c r="F45" s="20"/>
      <c r="G45" s="20"/>
      <c r="H45" s="20">
        <f t="shared" ref="D45:L45" si="0">SUM(H21:H44)</f>
        <v>0</v>
      </c>
      <c r="I45" s="20"/>
      <c r="J45" s="20">
        <f t="shared" si="0"/>
        <v>0</v>
      </c>
      <c r="K45" s="20">
        <f t="shared" si="0"/>
        <v>0</v>
      </c>
      <c r="L45" s="20"/>
      <c r="M45" s="11"/>
    </row>
    <row r="46" spans="1:13" ht="25.5" customHeight="1" x14ac:dyDescent="0.2">
      <c r="A46" s="7" t="s">
        <v>20</v>
      </c>
      <c r="B46" s="7" t="s">
        <v>21</v>
      </c>
      <c r="C46" s="38" t="s">
        <v>23</v>
      </c>
      <c r="D46" s="16">
        <f t="shared" ref="D46:L46" si="1">SUM(D47:D51)</f>
        <v>27000</v>
      </c>
      <c r="E46" s="17">
        <f t="shared" si="1"/>
        <v>23997.599999999999</v>
      </c>
      <c r="F46" s="18">
        <f t="shared" si="1"/>
        <v>3599.64</v>
      </c>
      <c r="G46" s="16">
        <f t="shared" si="1"/>
        <v>0</v>
      </c>
      <c r="H46" s="16">
        <v>20397.96</v>
      </c>
      <c r="I46" s="16">
        <f t="shared" si="1"/>
        <v>0</v>
      </c>
      <c r="J46" s="16">
        <f t="shared" si="1"/>
        <v>0</v>
      </c>
      <c r="K46" s="16">
        <f t="shared" si="1"/>
        <v>0</v>
      </c>
      <c r="L46" s="16">
        <f t="shared" si="1"/>
        <v>0</v>
      </c>
      <c r="M46" s="16">
        <f>SUM(F46:L46)</f>
        <v>23997.599999999999</v>
      </c>
    </row>
    <row r="47" spans="1:13" x14ac:dyDescent="0.2">
      <c r="A47" s="12" t="s">
        <v>13</v>
      </c>
      <c r="B47" s="15"/>
      <c r="C47" s="21" t="s">
        <v>23</v>
      </c>
      <c r="D47" s="11"/>
      <c r="E47" s="14"/>
      <c r="F47" s="13"/>
      <c r="G47" s="11"/>
      <c r="H47" s="11"/>
      <c r="I47" s="11"/>
      <c r="J47" s="11"/>
      <c r="K47" s="11"/>
      <c r="L47" s="11"/>
      <c r="M47" s="11"/>
    </row>
    <row r="48" spans="1:13" x14ac:dyDescent="0.2">
      <c r="A48" s="12" t="s">
        <v>14</v>
      </c>
      <c r="B48" s="15" t="s">
        <v>31</v>
      </c>
      <c r="C48" s="21" t="s">
        <v>23</v>
      </c>
      <c r="D48" s="11">
        <v>27000</v>
      </c>
      <c r="E48" s="14"/>
      <c r="F48" s="13"/>
      <c r="G48" s="11"/>
      <c r="H48" s="11"/>
      <c r="I48" s="11"/>
      <c r="J48" s="11"/>
      <c r="K48" s="11"/>
      <c r="L48" s="11"/>
      <c r="M48" s="11"/>
    </row>
    <row r="49" spans="1:13" x14ac:dyDescent="0.2">
      <c r="A49" s="12" t="s">
        <v>15</v>
      </c>
      <c r="B49" s="15" t="s">
        <v>80</v>
      </c>
      <c r="C49" s="21" t="s">
        <v>23</v>
      </c>
      <c r="D49" s="11"/>
      <c r="E49" s="14">
        <v>23997.599999999999</v>
      </c>
      <c r="F49" s="13">
        <v>3599.64</v>
      </c>
      <c r="G49" s="11"/>
      <c r="H49" s="11">
        <v>20397.96</v>
      </c>
      <c r="I49" s="11"/>
      <c r="J49" s="11"/>
      <c r="K49" s="11"/>
      <c r="L49" s="11"/>
      <c r="M49" s="11"/>
    </row>
    <row r="50" spans="1:13" x14ac:dyDescent="0.2">
      <c r="A50" s="12" t="s">
        <v>16</v>
      </c>
      <c r="B50" s="15"/>
      <c r="C50" s="21" t="s">
        <v>23</v>
      </c>
      <c r="D50" s="11"/>
      <c r="E50" s="14"/>
      <c r="F50" s="13"/>
      <c r="G50" s="11"/>
      <c r="H50" s="11"/>
      <c r="I50" s="11"/>
      <c r="J50" s="11"/>
      <c r="K50" s="11"/>
      <c r="L50" s="11"/>
      <c r="M50" s="11"/>
    </row>
    <row r="51" spans="1:13" x14ac:dyDescent="0.2">
      <c r="A51" s="12" t="s">
        <v>17</v>
      </c>
      <c r="B51" s="15"/>
      <c r="C51" s="21" t="s">
        <v>23</v>
      </c>
      <c r="D51" s="11"/>
      <c r="E51" s="14"/>
      <c r="F51" s="13"/>
      <c r="G51" s="11"/>
      <c r="H51" s="11"/>
      <c r="I51" s="11"/>
      <c r="J51" s="11"/>
      <c r="K51" s="11"/>
      <c r="L51" s="11"/>
      <c r="M51" s="11"/>
    </row>
    <row r="52" spans="1:13" x14ac:dyDescent="0.2">
      <c r="A52" s="12"/>
      <c r="B52" s="23"/>
      <c r="C52" s="21"/>
      <c r="D52" s="11"/>
      <c r="E52" s="11"/>
      <c r="F52" s="11"/>
      <c r="G52" s="11"/>
      <c r="H52" s="11"/>
      <c r="I52" s="11"/>
      <c r="J52" s="11"/>
      <c r="K52" s="11"/>
      <c r="L52" s="11"/>
      <c r="M52" s="11"/>
    </row>
    <row r="53" spans="1:13" ht="21.75" customHeight="1" x14ac:dyDescent="0.2">
      <c r="A53" s="7"/>
      <c r="B53" s="7" t="s">
        <v>22</v>
      </c>
      <c r="C53" s="16">
        <f>C8</f>
        <v>9838406</v>
      </c>
      <c r="D53" s="16">
        <f>D8+D20+D46</f>
        <v>8582388.5500000007</v>
      </c>
      <c r="E53" s="17">
        <f>E8+E20+E46</f>
        <v>14133937.289999999</v>
      </c>
      <c r="F53" s="18">
        <f>F8+F20+F46</f>
        <v>287252.06000000006</v>
      </c>
      <c r="G53" s="16">
        <f>G8+G20+G46</f>
        <v>3886823.81</v>
      </c>
      <c r="H53" s="16">
        <f>H8+H20+H46</f>
        <v>5210091.45</v>
      </c>
      <c r="I53" s="16">
        <f>I8+I20+I46</f>
        <v>4195443.97</v>
      </c>
      <c r="J53" s="16">
        <f>J8+J20+J46</f>
        <v>0</v>
      </c>
      <c r="K53" s="16">
        <f>K8+K20+K46</f>
        <v>0</v>
      </c>
      <c r="L53" s="16">
        <f>L8+L20+L46</f>
        <v>554326</v>
      </c>
      <c r="M53" s="16">
        <f>M8+M20+M46</f>
        <v>14133937.290000001</v>
      </c>
    </row>
    <row r="55" spans="1:13" x14ac:dyDescent="0.2">
      <c r="B55" s="25"/>
      <c r="C55" s="25"/>
      <c r="D55" s="25"/>
      <c r="E55" s="25"/>
      <c r="F55" s="25"/>
    </row>
    <row r="67" spans="10:10" x14ac:dyDescent="0.2">
      <c r="J67" s="4"/>
    </row>
    <row r="68" spans="10:10" x14ac:dyDescent="0.2">
      <c r="J68" s="4"/>
    </row>
    <row r="69" spans="10:10" x14ac:dyDescent="0.2">
      <c r="J69" s="4"/>
    </row>
    <row r="70" spans="10:10" x14ac:dyDescent="0.2">
      <c r="J70" s="4"/>
    </row>
    <row r="71" spans="10:10" x14ac:dyDescent="0.2">
      <c r="J71" s="4"/>
    </row>
    <row r="72" spans="10:10" x14ac:dyDescent="0.2">
      <c r="J72" s="4"/>
    </row>
  </sheetData>
  <mergeCells count="10">
    <mergeCell ref="A1:E1"/>
    <mergeCell ref="B55:F55"/>
    <mergeCell ref="C3:M3"/>
    <mergeCell ref="B5:M5"/>
    <mergeCell ref="A6:A7"/>
    <mergeCell ref="B6:B7"/>
    <mergeCell ref="C6:C7"/>
    <mergeCell ref="D6:D7"/>
    <mergeCell ref="E6:E7"/>
    <mergeCell ref="F6:M6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wykon. I półrocze 2021r.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Nawara-Malik Ilona</dc:creator>
  <cp:lastModifiedBy>Szpital2</cp:lastModifiedBy>
  <cp:lastPrinted>2021-07-12T08:45:20Z</cp:lastPrinted>
  <dcterms:created xsi:type="dcterms:W3CDTF">2019-01-30T09:14:03Z</dcterms:created>
  <dcterms:modified xsi:type="dcterms:W3CDTF">2023-02-08T11:31:16Z</dcterms:modified>
</cp:coreProperties>
</file>